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8735" windowHeight="11715"/>
  </bookViews>
  <sheets>
    <sheet name="таблица 13" sheetId="1" r:id="rId1"/>
  </sheets>
  <definedNames>
    <definedName name="_xlnm.Print_Area" localSheetId="0">'таблица 13'!$A$1:$W$45</definedName>
  </definedNames>
  <calcPr calcId="124519"/>
</workbook>
</file>

<file path=xl/calcChain.xml><?xml version="1.0" encoding="utf-8"?>
<calcChain xmlns="http://schemas.openxmlformats.org/spreadsheetml/2006/main">
  <c r="Q24" i="1"/>
  <c r="O24"/>
  <c r="N24"/>
  <c r="F29"/>
  <c r="F24"/>
  <c r="D15"/>
  <c r="E15"/>
  <c r="F15"/>
  <c r="G15"/>
  <c r="C33"/>
  <c r="C32"/>
  <c r="C31"/>
  <c r="C30"/>
  <c r="C27"/>
  <c r="C28"/>
  <c r="C26"/>
  <c r="C25"/>
  <c r="C22"/>
  <c r="C20"/>
  <c r="C21"/>
  <c r="C19"/>
  <c r="C18" s="1"/>
  <c r="C17"/>
  <c r="C16"/>
  <c r="R16"/>
  <c r="R17"/>
  <c r="R19"/>
  <c r="R20"/>
  <c r="R21"/>
  <c r="R22"/>
  <c r="R25"/>
  <c r="R26"/>
  <c r="R27"/>
  <c r="R28"/>
  <c r="R30"/>
  <c r="R31"/>
  <c r="R32"/>
  <c r="R33"/>
  <c r="R34"/>
  <c r="M16"/>
  <c r="M17"/>
  <c r="M19"/>
  <c r="M20"/>
  <c r="M21"/>
  <c r="M22"/>
  <c r="M26"/>
  <c r="M27"/>
  <c r="M28"/>
  <c r="M30"/>
  <c r="M31"/>
  <c r="M32"/>
  <c r="M33"/>
  <c r="M34"/>
  <c r="H16"/>
  <c r="H17"/>
  <c r="H19"/>
  <c r="H20"/>
  <c r="H21"/>
  <c r="H22"/>
  <c r="H25"/>
  <c r="H26"/>
  <c r="H27"/>
  <c r="H28"/>
  <c r="H30"/>
  <c r="H31"/>
  <c r="H32"/>
  <c r="H33"/>
  <c r="D29"/>
  <c r="E29"/>
  <c r="G29"/>
  <c r="I29"/>
  <c r="H29" s="1"/>
  <c r="J29"/>
  <c r="K29"/>
  <c r="L29"/>
  <c r="N29"/>
  <c r="O29"/>
  <c r="P29"/>
  <c r="Q29"/>
  <c r="S29"/>
  <c r="T29"/>
  <c r="U29"/>
  <c r="V29"/>
  <c r="C29"/>
  <c r="D24"/>
  <c r="E24"/>
  <c r="G24"/>
  <c r="I24"/>
  <c r="J24"/>
  <c r="K24"/>
  <c r="L24"/>
  <c r="S24"/>
  <c r="T24"/>
  <c r="V24"/>
  <c r="C24"/>
  <c r="C23" s="1"/>
  <c r="D23"/>
  <c r="E23"/>
  <c r="F23"/>
  <c r="G23"/>
  <c r="I23"/>
  <c r="J23"/>
  <c r="K23"/>
  <c r="L23"/>
  <c r="N23"/>
  <c r="O23"/>
  <c r="Q23"/>
  <c r="S23"/>
  <c r="T23"/>
  <c r="U23"/>
  <c r="V23"/>
  <c r="D18"/>
  <c r="D14" s="1"/>
  <c r="E18"/>
  <c r="E14" s="1"/>
  <c r="F18"/>
  <c r="F14" s="1"/>
  <c r="G18"/>
  <c r="G14" s="1"/>
  <c r="I18"/>
  <c r="H18" s="1"/>
  <c r="J18"/>
  <c r="K18"/>
  <c r="L18"/>
  <c r="N18"/>
  <c r="M18" s="1"/>
  <c r="O18"/>
  <c r="P18"/>
  <c r="Q18"/>
  <c r="S18"/>
  <c r="R18" s="1"/>
  <c r="T18"/>
  <c r="U18"/>
  <c r="V18"/>
  <c r="I15"/>
  <c r="H15" s="1"/>
  <c r="J15"/>
  <c r="J14" s="1"/>
  <c r="K15"/>
  <c r="K14" s="1"/>
  <c r="L15"/>
  <c r="L14" s="1"/>
  <c r="N15"/>
  <c r="M15" s="1"/>
  <c r="O15"/>
  <c r="P15"/>
  <c r="Q15"/>
  <c r="Q14" s="1"/>
  <c r="S15"/>
  <c r="R15" s="1"/>
  <c r="T15"/>
  <c r="U15"/>
  <c r="V15"/>
  <c r="V14" s="1"/>
  <c r="C15"/>
  <c r="R29" l="1"/>
  <c r="M29"/>
  <c r="C14"/>
  <c r="U14"/>
  <c r="T14"/>
  <c r="P14"/>
  <c r="P13" s="1"/>
  <c r="O14"/>
  <c r="V13"/>
  <c r="U13"/>
  <c r="T13"/>
  <c r="R23"/>
  <c r="Q13"/>
  <c r="O13"/>
  <c r="L13"/>
  <c r="K13"/>
  <c r="J13"/>
  <c r="G13"/>
  <c r="F13"/>
  <c r="E13"/>
  <c r="D13"/>
  <c r="S14"/>
  <c r="R14" s="1"/>
  <c r="N14"/>
  <c r="M14" s="1"/>
  <c r="M13" s="1"/>
  <c r="I14"/>
  <c r="H14" s="1"/>
  <c r="H24"/>
  <c r="H23"/>
  <c r="H13" s="1"/>
  <c r="S13"/>
  <c r="R13" s="1"/>
  <c r="C13"/>
  <c r="M25"/>
  <c r="I13" l="1"/>
  <c r="N13"/>
</calcChain>
</file>

<file path=xl/sharedStrings.xml><?xml version="1.0" encoding="utf-8"?>
<sst xmlns="http://schemas.openxmlformats.org/spreadsheetml/2006/main" count="82" uniqueCount="64">
  <si>
    <t>№ п/п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</si>
  <si>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</si>
  <si>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</si>
  <si>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</si>
  <si>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</si>
  <si>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</si>
  <si>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</si>
  <si>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 xml:space="preserve">Исполнено (кассовые расходы) </t>
  </si>
  <si>
    <t>Объем ассигнований</t>
  </si>
  <si>
    <t>Наименование муниципальной программы, подпрограммы муниципальной программы, основного мероприятия, мероприятия подпрограммы</t>
  </si>
  <si>
    <t>1.</t>
  </si>
  <si>
    <t>Муниципальная программа</t>
  </si>
  <si>
    <t>2.</t>
  </si>
  <si>
    <t>3.</t>
  </si>
  <si>
    <t>Основное мероприятие</t>
  </si>
  <si>
    <t>3.1.</t>
  </si>
  <si>
    <t>3.2.</t>
  </si>
  <si>
    <t>2.1.</t>
  </si>
  <si>
    <t>2.1.1.</t>
  </si>
  <si>
    <t>2.1.2.</t>
  </si>
  <si>
    <t>2.2.</t>
  </si>
  <si>
    <t>2.2.1.</t>
  </si>
  <si>
    <t>2.2.2.</t>
  </si>
  <si>
    <t>3.1.1.</t>
  </si>
  <si>
    <t>3.1.2.</t>
  </si>
  <si>
    <t>3.2.1.</t>
  </si>
  <si>
    <t>3.2.2.</t>
  </si>
  <si>
    <t>Предусмотрено программой на весь период реализации*</t>
  </si>
  <si>
    <t>«Таблица №13</t>
  </si>
  <si>
    <t>об использовании бюджета города, областного и федерального бюджетов, внебюджетных источников на реализацию</t>
  </si>
  <si>
    <t>Сведения</t>
  </si>
  <si>
    <t>Объемы неосвоенных средств и причины их не освоения**</t>
  </si>
  <si>
    <t>(наименование муниципальной программы)</t>
  </si>
  <si>
    <t>муниципальной программы города Новошахтинска "Молодежь Несветая"</t>
  </si>
  <si>
    <t>по состоянию на 30 июня 2014 года</t>
  </si>
  <si>
    <t>Предусмотрено программой на 2014 год реализации*</t>
  </si>
  <si>
    <t>Подпрограмма № 1 Поддержка молодежных инициатив</t>
  </si>
  <si>
    <t>Основное мероприятие. Организационное, информационное и методическое обеспечение мероприятия по работе с молодежью</t>
  </si>
  <si>
    <t>Мероприятие. Участие делегаций молодежи муниципальног ообразования "Город Новошахтинск" в межмуниципальных, областных, всероссийских, международных мероприятиях, включая региональный молодежный проект "Донская школа КВН", региональный молодежный форум "Ростов", областной форум "Молодая волна", областную встречу ветеранов и молодежи "Наследники Победы", областной филиал военно-спортивной игры "Орленок", региональный проект "Я-успешный предприниматель", всероссийский форум "Доброволец России", областной конкурс "Доброволец года" ,областной конкурс "Папа, мама, я - спортивная семья"</t>
  </si>
  <si>
    <t xml:space="preserve">2.2.3. </t>
  </si>
  <si>
    <t>2.2.4.</t>
  </si>
  <si>
    <t>Подпрограмма № 2.  Формирование патриотизма в молодежной среде</t>
  </si>
  <si>
    <t>Основное мероприятие. Формирование целостной системы поддержки обладающей лидерскими навыками, инициативной  и талантливой  молодежи</t>
  </si>
  <si>
    <t>Мероприятие. Обеспечение участия делегаций города в международных, всероссийских и межрегиональных, детских и молодежных конкурсах, образовательных проектах и форумах, направленных на продвижние инициатитвной и талантливой молодежи</t>
  </si>
  <si>
    <t>3.1.3.</t>
  </si>
  <si>
    <t>3.1.4.</t>
  </si>
  <si>
    <t>3.2.3.</t>
  </si>
  <si>
    <t>3.2.4.</t>
  </si>
  <si>
    <t>Мероприятие. Организация и проведение мероприятий в рамках областной акции "Ростовская область - территория здоровья" и других городских мероприятий, праздников, чемпионатов, конкурсов, форумов, слетов, направленных на профилактику ассоциального и девиантного поведения, популяризацию здорового образа жизни</t>
  </si>
  <si>
    <t>Мероприятие. Организация и проведение городского молодежного образова-тельного форума</t>
  </si>
  <si>
    <t>Мероприятие. Организация  и проведение муниципальных этапов конкурсов  "Лидер года", "Доброволец года", "День молодежного самоуправления", фестиваля патриоти-ческой песни "Гвоздики Отечества", празд-ничного мероприятия "День российской молодежи" и других городских детских и молодежных творческих фестивалей, празд-ников, чемпионатов, конкурсов, форумов, слетов и других меро-приятий, направленных на выявление и поддержку талантливой и инициативной молодежи</t>
  </si>
  <si>
    <t>Мероприятие.  Изготовление печатной продукции для проведения меропри-ятий по работе с молодежью включая разработку дизайн-макетов</t>
  </si>
  <si>
    <t>Мероприятие. Награждение имен-ными премиями Мэра города талантливой молодежи</t>
  </si>
  <si>
    <t>Мероприятие. Реализация регио-нального проекта "Молодежная команда Губернатора" в муниципальном образовании, проведение городских молодежных акций, фестивалей, празд-ников, чемпионатов, конкурсов, форумов, выставок, слетов и других мероприятий, направленных на формирование и развитие системы органов молодежного самоуправления, на популяризацию общественной деятельности и самореализацию молодежи</t>
  </si>
  <si>
    <t>Мероприятие. Изготовление атрибутики для проведения меропри-ятий по работе с молодежью, включая разработку дизайн-макетов</t>
  </si>
  <si>
    <t>Мероприятие. Приобретение призов для поощрения победителей и наиболее активных участников мероприятий программы</t>
  </si>
  <si>
    <t>Мероприятие. Проведение мероприятий, направленных на развитие научной, инновационной, изобретательской деятельности молодежи (конкурсы, форумы, выставки инновационных идей, научно-технических, исследовательских разработок, проектов, конвенты, научно-практические конференции, семинары, в том числе обучающие и т.д.)</t>
  </si>
  <si>
    <t>Основное мероприятие. Обеспечение проведения мероприятий по формированию у моло-дежи "российской идентичности" и реализации мероприятий по профилактике асоциального поведения, этнического и религиозно-политического экстремизма в молодежной среде</t>
  </si>
  <si>
    <t>Мероприятие. Организация и провведение встречи ветеранов и молодежи "Наследники победы", военно-спортивной игры "Орленок" и других городских мероприятий, акций, праздников, чемпионатов, конкурсов, форумов, слетов, направленных на воспитание чувства патриотизма и гражданской ответственности, привитие гражданских ценностей</t>
  </si>
  <si>
    <t>Мероприятие. Организация и проведение муниципального этапа областной акции "День семьи, любви и верности" ,муниципального этапа областного конкурса "Папа, мама, я - спортивная семья" и  других мероприятий ,праздников, чемпионатов, конкурсов, форумов, слетов, направленных на поддержку молодых семей и пропаганду семейных ценностей</t>
  </si>
  <si>
    <t>Мероприятие. Проведение мероприятий в рамках областной акции "Декада толерантности", посвященных Дню славянской письменности и культуры, Дню народного единства и других городских мероприятий , праздников, чемпионатов, конкурсов, форумов, слетов, направленных на воспитание толерантного сознания и профилактику этнического  и религиозно-политического экстремизма в молодежной среде</t>
  </si>
  <si>
    <t>Уточненный план ассигнований на 2014 год</t>
  </si>
  <si>
    <t>Начальник отдела по работе с молодежью</t>
  </si>
  <si>
    <t>А.В. Иванченко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</si>
</sst>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0" xfId="0" applyFont="1" applyFill="1"/>
    <xf numFmtId="0" fontId="2" fillId="0" borderId="0" xfId="0" applyFont="1"/>
    <xf numFmtId="16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4" fillId="2" borderId="0" xfId="0" applyFont="1" applyFill="1"/>
    <xf numFmtId="0" fontId="4" fillId="2" borderId="1" xfId="0" applyFont="1" applyFill="1" applyBorder="1"/>
    <xf numFmtId="0" fontId="2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view="pageBreakPreview" zoomScale="87" zoomScaleSheetLayoutView="87" workbookViewId="0">
      <pane xSplit="2" ySplit="11" topLeftCell="D33" activePane="bottomRight" state="frozen"/>
      <selection pane="topRight" activeCell="D1" sqref="D1"/>
      <selection pane="bottomLeft" activeCell="A10" sqref="A10"/>
      <selection pane="bottomRight" activeCell="I42" sqref="I42"/>
    </sheetView>
  </sheetViews>
  <sheetFormatPr defaultRowHeight="15.75"/>
  <cols>
    <col min="1" max="1" width="6.85546875" style="4" customWidth="1"/>
    <col min="2" max="2" width="58.42578125" style="4" customWidth="1"/>
    <col min="3" max="3" width="9.140625" style="4" bestFit="1" customWidth="1"/>
    <col min="4" max="4" width="12.42578125" style="5" customWidth="1"/>
    <col min="5" max="5" width="11.28515625" style="5" customWidth="1"/>
    <col min="6" max="6" width="9.42578125" style="5" customWidth="1"/>
    <col min="7" max="7" width="9.85546875" style="5" customWidth="1"/>
    <col min="8" max="8" width="7.42578125" style="5" bestFit="1" customWidth="1"/>
    <col min="9" max="9" width="11.28515625" style="5" customWidth="1"/>
    <col min="10" max="10" width="10.140625" style="5" customWidth="1"/>
    <col min="11" max="11" width="9.85546875" style="5" bestFit="1" customWidth="1"/>
    <col min="12" max="12" width="10.85546875" style="5" customWidth="1"/>
    <col min="13" max="13" width="11.42578125" style="5" customWidth="1"/>
    <col min="14" max="14" width="11.5703125" style="5" customWidth="1"/>
    <col min="15" max="15" width="13.7109375" style="5" customWidth="1"/>
    <col min="16" max="16" width="16.28515625" style="5" customWidth="1"/>
    <col min="17" max="17" width="11.140625" style="5" customWidth="1"/>
    <col min="18" max="18" width="10.28515625" style="5" customWidth="1"/>
    <col min="19" max="19" width="12.28515625" style="5" customWidth="1"/>
    <col min="20" max="20" width="11" style="5" customWidth="1"/>
    <col min="21" max="21" width="11.42578125" style="5" bestFit="1" customWidth="1"/>
    <col min="22" max="22" width="11" style="5" customWidth="1"/>
    <col min="23" max="23" width="15" style="10" customWidth="1"/>
    <col min="24" max="16384" width="9.140625" style="10"/>
  </cols>
  <sheetData>
    <row r="1" spans="1:23">
      <c r="U1" s="22" t="s">
        <v>28</v>
      </c>
      <c r="V1" s="22"/>
    </row>
    <row r="2" spans="1:23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3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12"/>
    </row>
    <row r="4" spans="1:23">
      <c r="A4" s="23" t="s">
        <v>33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12"/>
    </row>
    <row r="5" spans="1:23">
      <c r="A5" s="23" t="s">
        <v>32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>
      <c r="A6" s="26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.75" customHeight="1">
      <c r="A8" s="30" t="s">
        <v>0</v>
      </c>
      <c r="B8" s="30" t="s">
        <v>9</v>
      </c>
      <c r="C8" s="33" t="s">
        <v>8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27" t="s">
        <v>31</v>
      </c>
    </row>
    <row r="9" spans="1:23" ht="30" customHeight="1">
      <c r="A9" s="30"/>
      <c r="B9" s="30"/>
      <c r="C9" s="25" t="s">
        <v>27</v>
      </c>
      <c r="D9" s="25"/>
      <c r="E9" s="25"/>
      <c r="F9" s="25"/>
      <c r="G9" s="25"/>
      <c r="H9" s="25" t="s">
        <v>35</v>
      </c>
      <c r="I9" s="25"/>
      <c r="J9" s="25"/>
      <c r="K9" s="25"/>
      <c r="L9" s="25"/>
      <c r="M9" s="25" t="s">
        <v>61</v>
      </c>
      <c r="N9" s="25"/>
      <c r="O9" s="25"/>
      <c r="P9" s="25"/>
      <c r="Q9" s="25"/>
      <c r="R9" s="25" t="s">
        <v>7</v>
      </c>
      <c r="S9" s="25"/>
      <c r="T9" s="25"/>
      <c r="U9" s="25"/>
      <c r="V9" s="25"/>
      <c r="W9" s="28"/>
    </row>
    <row r="10" spans="1:23" ht="15" customHeight="1">
      <c r="A10" s="30"/>
      <c r="B10" s="30"/>
      <c r="C10" s="25" t="s">
        <v>1</v>
      </c>
      <c r="D10" s="25" t="s">
        <v>2</v>
      </c>
      <c r="E10" s="25"/>
      <c r="F10" s="25"/>
      <c r="G10" s="25"/>
      <c r="H10" s="25" t="s">
        <v>1</v>
      </c>
      <c r="I10" s="25" t="s">
        <v>2</v>
      </c>
      <c r="J10" s="25"/>
      <c r="K10" s="25"/>
      <c r="L10" s="25"/>
      <c r="M10" s="25" t="s">
        <v>1</v>
      </c>
      <c r="N10" s="25" t="s">
        <v>2</v>
      </c>
      <c r="O10" s="25"/>
      <c r="P10" s="25"/>
      <c r="Q10" s="25"/>
      <c r="R10" s="25" t="s">
        <v>1</v>
      </c>
      <c r="S10" s="25" t="s">
        <v>2</v>
      </c>
      <c r="T10" s="25"/>
      <c r="U10" s="25"/>
      <c r="V10" s="25"/>
      <c r="W10" s="28"/>
    </row>
    <row r="11" spans="1:23" ht="80.25" customHeight="1">
      <c r="A11" s="30"/>
      <c r="B11" s="30"/>
      <c r="C11" s="25"/>
      <c r="D11" s="11" t="s">
        <v>3</v>
      </c>
      <c r="E11" s="11" t="s">
        <v>4</v>
      </c>
      <c r="F11" s="11" t="s">
        <v>5</v>
      </c>
      <c r="G11" s="11" t="s">
        <v>6</v>
      </c>
      <c r="H11" s="25"/>
      <c r="I11" s="11" t="s">
        <v>3</v>
      </c>
      <c r="J11" s="11" t="s">
        <v>4</v>
      </c>
      <c r="K11" s="11" t="s">
        <v>5</v>
      </c>
      <c r="L11" s="11" t="s">
        <v>6</v>
      </c>
      <c r="M11" s="25"/>
      <c r="N11" s="11" t="s">
        <v>3</v>
      </c>
      <c r="O11" s="11" t="s">
        <v>4</v>
      </c>
      <c r="P11" s="11" t="s">
        <v>5</v>
      </c>
      <c r="Q11" s="11" t="s">
        <v>6</v>
      </c>
      <c r="R11" s="25"/>
      <c r="S11" s="11" t="s">
        <v>3</v>
      </c>
      <c r="T11" s="11" t="s">
        <v>4</v>
      </c>
      <c r="U11" s="11" t="s">
        <v>5</v>
      </c>
      <c r="V11" s="11" t="s">
        <v>6</v>
      </c>
      <c r="W11" s="29"/>
    </row>
    <row r="12" spans="1:23">
      <c r="A12" s="7">
        <v>1</v>
      </c>
      <c r="B12" s="8">
        <v>2</v>
      </c>
      <c r="C12" s="7">
        <v>3</v>
      </c>
      <c r="D12" s="8">
        <v>4</v>
      </c>
      <c r="E12" s="7">
        <v>5</v>
      </c>
      <c r="F12" s="8">
        <v>6</v>
      </c>
      <c r="G12" s="7">
        <v>7</v>
      </c>
      <c r="H12" s="8">
        <v>8</v>
      </c>
      <c r="I12" s="7">
        <v>9</v>
      </c>
      <c r="J12" s="8">
        <v>10</v>
      </c>
      <c r="K12" s="7">
        <v>11</v>
      </c>
      <c r="L12" s="8">
        <v>12</v>
      </c>
      <c r="M12" s="7">
        <v>13</v>
      </c>
      <c r="N12" s="8">
        <v>14</v>
      </c>
      <c r="O12" s="7">
        <v>15</v>
      </c>
      <c r="P12" s="8">
        <v>16</v>
      </c>
      <c r="Q12" s="7">
        <v>17</v>
      </c>
      <c r="R12" s="7">
        <v>13</v>
      </c>
      <c r="S12" s="8">
        <v>14</v>
      </c>
      <c r="T12" s="7">
        <v>15</v>
      </c>
      <c r="U12" s="8">
        <v>16</v>
      </c>
      <c r="V12" s="7">
        <v>17</v>
      </c>
      <c r="W12" s="8">
        <v>18</v>
      </c>
    </row>
    <row r="13" spans="1:23">
      <c r="A13" s="1" t="s">
        <v>10</v>
      </c>
      <c r="B13" s="2" t="s">
        <v>11</v>
      </c>
      <c r="C13" s="6">
        <f>C14+C23</f>
        <v>9521.9</v>
      </c>
      <c r="D13" s="6">
        <f t="shared" ref="D13:V13" si="0">D14+D23</f>
        <v>0</v>
      </c>
      <c r="E13" s="6">
        <f>E14+E23</f>
        <v>3271.6</v>
      </c>
      <c r="F13" s="6">
        <f t="shared" si="0"/>
        <v>4590.3</v>
      </c>
      <c r="G13" s="6">
        <f t="shared" si="0"/>
        <v>0</v>
      </c>
      <c r="H13" s="6">
        <f t="shared" si="0"/>
        <v>603.9</v>
      </c>
      <c r="I13" s="6">
        <f t="shared" si="0"/>
        <v>0</v>
      </c>
      <c r="J13" s="6">
        <f t="shared" si="0"/>
        <v>454</v>
      </c>
      <c r="K13" s="6">
        <f t="shared" si="0"/>
        <v>149.9</v>
      </c>
      <c r="L13" s="6">
        <f t="shared" si="0"/>
        <v>0</v>
      </c>
      <c r="M13" s="6">
        <f t="shared" si="0"/>
        <v>603.9</v>
      </c>
      <c r="N13" s="6">
        <f t="shared" si="0"/>
        <v>0</v>
      </c>
      <c r="O13" s="6">
        <f t="shared" si="0"/>
        <v>454</v>
      </c>
      <c r="P13" s="6">
        <f t="shared" si="0"/>
        <v>149.9</v>
      </c>
      <c r="Q13" s="6">
        <f t="shared" si="0"/>
        <v>0</v>
      </c>
      <c r="R13" s="6">
        <f>SUM(S13:V13)</f>
        <v>231.6</v>
      </c>
      <c r="S13" s="6">
        <f t="shared" si="0"/>
        <v>0</v>
      </c>
      <c r="T13" s="6">
        <f t="shared" si="0"/>
        <v>90</v>
      </c>
      <c r="U13" s="6">
        <f t="shared" si="0"/>
        <v>141.6</v>
      </c>
      <c r="V13" s="6">
        <f t="shared" si="0"/>
        <v>0</v>
      </c>
      <c r="W13" s="13"/>
    </row>
    <row r="14" spans="1:23" ht="30">
      <c r="A14" s="1" t="s">
        <v>12</v>
      </c>
      <c r="B14" s="2" t="s">
        <v>36</v>
      </c>
      <c r="C14" s="6">
        <f>C15+C18</f>
        <v>4021.8999999999996</v>
      </c>
      <c r="D14" s="6">
        <f t="shared" ref="D14:G14" si="1">D15+D18</f>
        <v>0</v>
      </c>
      <c r="E14" s="6">
        <f t="shared" si="1"/>
        <v>3271.6</v>
      </c>
      <c r="F14" s="6">
        <f t="shared" si="1"/>
        <v>750.3</v>
      </c>
      <c r="G14" s="6">
        <f t="shared" si="1"/>
        <v>0</v>
      </c>
      <c r="H14" s="6">
        <f>SUM(I14:L14)</f>
        <v>503.9</v>
      </c>
      <c r="I14" s="6">
        <f t="shared" ref="I14:V14" si="2">I15+I18</f>
        <v>0</v>
      </c>
      <c r="J14" s="6">
        <f t="shared" si="2"/>
        <v>454</v>
      </c>
      <c r="K14" s="6">
        <f t="shared" si="2"/>
        <v>49.900000000000006</v>
      </c>
      <c r="L14" s="6">
        <f t="shared" si="2"/>
        <v>0</v>
      </c>
      <c r="M14" s="6">
        <f t="shared" ref="M14:M34" si="3">SUM(N14:Q14)</f>
        <v>503.9</v>
      </c>
      <c r="N14" s="6">
        <f t="shared" si="2"/>
        <v>0</v>
      </c>
      <c r="O14" s="6">
        <f t="shared" si="2"/>
        <v>454</v>
      </c>
      <c r="P14" s="6">
        <f t="shared" si="2"/>
        <v>49.900000000000006</v>
      </c>
      <c r="Q14" s="6">
        <f t="shared" si="2"/>
        <v>0</v>
      </c>
      <c r="R14" s="6">
        <f t="shared" ref="R14:R34" si="4">SUM(S14:V14)</f>
        <v>131.6</v>
      </c>
      <c r="S14" s="6">
        <f t="shared" si="2"/>
        <v>0</v>
      </c>
      <c r="T14" s="6">
        <f t="shared" si="2"/>
        <v>90</v>
      </c>
      <c r="U14" s="6">
        <f t="shared" si="2"/>
        <v>41.6</v>
      </c>
      <c r="V14" s="6">
        <f t="shared" si="2"/>
        <v>0</v>
      </c>
      <c r="W14" s="13"/>
    </row>
    <row r="15" spans="1:23">
      <c r="A15" s="1" t="s">
        <v>17</v>
      </c>
      <c r="B15" s="2" t="s">
        <v>14</v>
      </c>
      <c r="C15" s="6">
        <f>C16+C17</f>
        <v>400</v>
      </c>
      <c r="D15" s="6">
        <f t="shared" ref="D15:G15" si="5">D16+D17</f>
        <v>0</v>
      </c>
      <c r="E15" s="6">
        <f t="shared" si="5"/>
        <v>0</v>
      </c>
      <c r="F15" s="6">
        <f t="shared" si="5"/>
        <v>400</v>
      </c>
      <c r="G15" s="6">
        <f t="shared" si="5"/>
        <v>0</v>
      </c>
      <c r="H15" s="6">
        <f t="shared" ref="H15:H33" si="6">SUM(I15:L15)</f>
        <v>0</v>
      </c>
      <c r="I15" s="6">
        <f t="shared" ref="I15:V15" si="7">I16+I17</f>
        <v>0</v>
      </c>
      <c r="J15" s="6">
        <f t="shared" si="7"/>
        <v>0</v>
      </c>
      <c r="K15" s="6">
        <f t="shared" si="7"/>
        <v>0</v>
      </c>
      <c r="L15" s="6">
        <f t="shared" si="7"/>
        <v>0</v>
      </c>
      <c r="M15" s="6">
        <f t="shared" si="3"/>
        <v>0</v>
      </c>
      <c r="N15" s="6">
        <f t="shared" si="7"/>
        <v>0</v>
      </c>
      <c r="O15" s="6">
        <f t="shared" si="7"/>
        <v>0</v>
      </c>
      <c r="P15" s="6">
        <f t="shared" si="7"/>
        <v>0</v>
      </c>
      <c r="Q15" s="6">
        <f t="shared" si="7"/>
        <v>0</v>
      </c>
      <c r="R15" s="6">
        <f t="shared" si="4"/>
        <v>0</v>
      </c>
      <c r="S15" s="6">
        <f t="shared" si="7"/>
        <v>0</v>
      </c>
      <c r="T15" s="6">
        <f t="shared" si="7"/>
        <v>0</v>
      </c>
      <c r="U15" s="6">
        <f t="shared" si="7"/>
        <v>0</v>
      </c>
      <c r="V15" s="6">
        <f t="shared" si="7"/>
        <v>0</v>
      </c>
      <c r="W15" s="13"/>
    </row>
    <row r="16" spans="1:23" ht="34.5" customHeight="1">
      <c r="A16" s="1" t="s">
        <v>18</v>
      </c>
      <c r="B16" s="2" t="s">
        <v>49</v>
      </c>
      <c r="C16" s="6">
        <f>D16+E16+F16+G16</f>
        <v>320</v>
      </c>
      <c r="D16" s="6">
        <v>0</v>
      </c>
      <c r="E16" s="6">
        <v>0</v>
      </c>
      <c r="F16" s="6">
        <v>320</v>
      </c>
      <c r="G16" s="6">
        <v>0</v>
      </c>
      <c r="H16" s="6">
        <f t="shared" si="6"/>
        <v>0</v>
      </c>
      <c r="I16" s="6">
        <v>0</v>
      </c>
      <c r="J16" s="6">
        <v>0</v>
      </c>
      <c r="K16" s="6">
        <v>0</v>
      </c>
      <c r="L16" s="6">
        <v>0</v>
      </c>
      <c r="M16" s="6">
        <f t="shared" si="3"/>
        <v>0</v>
      </c>
      <c r="N16" s="6"/>
      <c r="O16" s="6"/>
      <c r="P16" s="6"/>
      <c r="Q16" s="6"/>
      <c r="R16" s="6">
        <f t="shared" si="4"/>
        <v>0</v>
      </c>
      <c r="S16" s="6"/>
      <c r="T16" s="6"/>
      <c r="U16" s="6"/>
      <c r="V16" s="6"/>
      <c r="W16" s="13"/>
    </row>
    <row r="17" spans="1:23" ht="150">
      <c r="A17" s="1" t="s">
        <v>19</v>
      </c>
      <c r="B17" s="2" t="s">
        <v>53</v>
      </c>
      <c r="C17" s="6">
        <f>D17+E17+F17+G17</f>
        <v>80</v>
      </c>
      <c r="D17" s="6">
        <v>0</v>
      </c>
      <c r="E17" s="6">
        <v>0</v>
      </c>
      <c r="F17" s="6">
        <v>80</v>
      </c>
      <c r="G17" s="6">
        <v>0</v>
      </c>
      <c r="H17" s="6">
        <f t="shared" si="6"/>
        <v>0</v>
      </c>
      <c r="I17" s="6">
        <v>0</v>
      </c>
      <c r="J17" s="6">
        <v>0</v>
      </c>
      <c r="K17" s="6">
        <v>0</v>
      </c>
      <c r="L17" s="6">
        <v>0</v>
      </c>
      <c r="M17" s="6">
        <f t="shared" si="3"/>
        <v>0</v>
      </c>
      <c r="N17" s="6"/>
      <c r="O17" s="6"/>
      <c r="P17" s="6"/>
      <c r="Q17" s="6"/>
      <c r="R17" s="6">
        <f t="shared" si="4"/>
        <v>0</v>
      </c>
      <c r="S17" s="6"/>
      <c r="T17" s="6"/>
      <c r="U17" s="6"/>
      <c r="V17" s="6"/>
      <c r="W17" s="13"/>
    </row>
    <row r="18" spans="1:23" ht="45">
      <c r="A18" s="1" t="s">
        <v>20</v>
      </c>
      <c r="B18" s="2" t="s">
        <v>37</v>
      </c>
      <c r="C18" s="6">
        <f>C19+C20+C21+C22</f>
        <v>3621.8999999999996</v>
      </c>
      <c r="D18" s="6">
        <f t="shared" ref="D18:V18" si="8">D19+D20+D21+D22</f>
        <v>0</v>
      </c>
      <c r="E18" s="6">
        <f t="shared" si="8"/>
        <v>3271.6</v>
      </c>
      <c r="F18" s="6">
        <f t="shared" si="8"/>
        <v>350.3</v>
      </c>
      <c r="G18" s="6">
        <f t="shared" si="8"/>
        <v>0</v>
      </c>
      <c r="H18" s="6">
        <f t="shared" si="6"/>
        <v>503.9</v>
      </c>
      <c r="I18" s="6">
        <f t="shared" si="8"/>
        <v>0</v>
      </c>
      <c r="J18" s="6">
        <f t="shared" si="8"/>
        <v>454</v>
      </c>
      <c r="K18" s="6">
        <f t="shared" si="8"/>
        <v>49.900000000000006</v>
      </c>
      <c r="L18" s="6">
        <f t="shared" si="8"/>
        <v>0</v>
      </c>
      <c r="M18" s="6">
        <f t="shared" si="3"/>
        <v>503.9</v>
      </c>
      <c r="N18" s="6">
        <f t="shared" si="8"/>
        <v>0</v>
      </c>
      <c r="O18" s="6">
        <f t="shared" si="8"/>
        <v>454</v>
      </c>
      <c r="P18" s="6">
        <f t="shared" si="8"/>
        <v>49.900000000000006</v>
      </c>
      <c r="Q18" s="6">
        <f t="shared" si="8"/>
        <v>0</v>
      </c>
      <c r="R18" s="6">
        <f t="shared" si="4"/>
        <v>131.6</v>
      </c>
      <c r="S18" s="6">
        <f t="shared" si="8"/>
        <v>0</v>
      </c>
      <c r="T18" s="6">
        <f t="shared" si="8"/>
        <v>90</v>
      </c>
      <c r="U18" s="6">
        <f t="shared" si="8"/>
        <v>41.6</v>
      </c>
      <c r="V18" s="6">
        <f t="shared" si="8"/>
        <v>0</v>
      </c>
      <c r="W18" s="13"/>
    </row>
    <row r="19" spans="1:23" ht="198" customHeight="1">
      <c r="A19" s="1" t="s">
        <v>21</v>
      </c>
      <c r="B19" s="2" t="s">
        <v>38</v>
      </c>
      <c r="C19" s="6">
        <f>SUM(D19:G19)</f>
        <v>693</v>
      </c>
      <c r="D19" s="6">
        <v>0</v>
      </c>
      <c r="E19" s="6">
        <v>626.4</v>
      </c>
      <c r="F19" s="6">
        <v>66.599999999999994</v>
      </c>
      <c r="G19" s="6">
        <v>0</v>
      </c>
      <c r="H19" s="6">
        <f t="shared" si="6"/>
        <v>99</v>
      </c>
      <c r="I19" s="6">
        <v>0</v>
      </c>
      <c r="J19" s="6">
        <v>89.2</v>
      </c>
      <c r="K19" s="6">
        <v>9.8000000000000007</v>
      </c>
      <c r="L19" s="6">
        <v>0</v>
      </c>
      <c r="M19" s="6">
        <f t="shared" si="3"/>
        <v>99.8</v>
      </c>
      <c r="N19" s="6"/>
      <c r="O19" s="6">
        <v>90</v>
      </c>
      <c r="P19" s="6">
        <v>9.8000000000000007</v>
      </c>
      <c r="Q19" s="6"/>
      <c r="R19" s="6">
        <f t="shared" si="4"/>
        <v>99.8</v>
      </c>
      <c r="S19" s="6"/>
      <c r="T19" s="6">
        <v>90</v>
      </c>
      <c r="U19" s="6">
        <v>9.8000000000000007</v>
      </c>
      <c r="V19" s="6"/>
      <c r="W19" s="13"/>
    </row>
    <row r="20" spans="1:23" ht="45">
      <c r="A20" s="1" t="s">
        <v>22</v>
      </c>
      <c r="B20" s="2" t="s">
        <v>54</v>
      </c>
      <c r="C20" s="6">
        <f t="shared" ref="C20:C22" si="9">SUM(D20:G20)</f>
        <v>693</v>
      </c>
      <c r="D20" s="6">
        <v>0</v>
      </c>
      <c r="E20" s="6">
        <v>624.4</v>
      </c>
      <c r="F20" s="6">
        <v>68.599999999999994</v>
      </c>
      <c r="G20" s="6">
        <v>0</v>
      </c>
      <c r="H20" s="6">
        <f t="shared" si="6"/>
        <v>99</v>
      </c>
      <c r="I20" s="6">
        <v>0</v>
      </c>
      <c r="J20" s="6">
        <v>89.2</v>
      </c>
      <c r="K20" s="6">
        <v>9.8000000000000007</v>
      </c>
      <c r="L20" s="6">
        <v>0</v>
      </c>
      <c r="M20" s="6">
        <f t="shared" si="3"/>
        <v>99</v>
      </c>
      <c r="N20" s="6"/>
      <c r="O20" s="6">
        <v>89.2</v>
      </c>
      <c r="P20" s="6">
        <v>9.8000000000000007</v>
      </c>
      <c r="Q20" s="6"/>
      <c r="R20" s="6">
        <f t="shared" si="4"/>
        <v>9.8000000000000007</v>
      </c>
      <c r="S20" s="6"/>
      <c r="T20" s="6"/>
      <c r="U20" s="6">
        <v>9.8000000000000007</v>
      </c>
      <c r="V20" s="6"/>
      <c r="W20" s="13"/>
    </row>
    <row r="21" spans="1:23" ht="43.5" customHeight="1">
      <c r="A21" s="1" t="s">
        <v>39</v>
      </c>
      <c r="B21" s="2" t="s">
        <v>51</v>
      </c>
      <c r="C21" s="6">
        <f t="shared" si="9"/>
        <v>603</v>
      </c>
      <c r="D21" s="6">
        <v>0</v>
      </c>
      <c r="E21" s="6">
        <v>545.20000000000005</v>
      </c>
      <c r="F21" s="6">
        <v>57.8</v>
      </c>
      <c r="G21" s="6">
        <v>0</v>
      </c>
      <c r="H21" s="6">
        <f t="shared" si="6"/>
        <v>69</v>
      </c>
      <c r="I21" s="6">
        <v>0</v>
      </c>
      <c r="J21" s="6">
        <v>62.2</v>
      </c>
      <c r="K21" s="6">
        <v>6.8</v>
      </c>
      <c r="L21" s="6">
        <v>0</v>
      </c>
      <c r="M21" s="6">
        <f t="shared" si="3"/>
        <v>69</v>
      </c>
      <c r="N21" s="6"/>
      <c r="O21" s="6">
        <v>62.2</v>
      </c>
      <c r="P21" s="6">
        <v>6.8</v>
      </c>
      <c r="Q21" s="6"/>
      <c r="R21" s="6">
        <f t="shared" si="4"/>
        <v>1.6</v>
      </c>
      <c r="S21" s="6"/>
      <c r="T21" s="6"/>
      <c r="U21" s="6">
        <v>1.6</v>
      </c>
      <c r="V21" s="6"/>
      <c r="W21" s="13"/>
    </row>
    <row r="22" spans="1:23" ht="49.5" customHeight="1">
      <c r="A22" s="1" t="s">
        <v>40</v>
      </c>
      <c r="B22" s="2" t="s">
        <v>55</v>
      </c>
      <c r="C22" s="6">
        <f t="shared" si="9"/>
        <v>1632.8999999999999</v>
      </c>
      <c r="D22" s="6">
        <v>0</v>
      </c>
      <c r="E22" s="6">
        <v>1475.6</v>
      </c>
      <c r="F22" s="6">
        <v>157.30000000000001</v>
      </c>
      <c r="G22" s="6">
        <v>0</v>
      </c>
      <c r="H22" s="6">
        <f t="shared" si="6"/>
        <v>236.9</v>
      </c>
      <c r="I22" s="6">
        <v>0</v>
      </c>
      <c r="J22" s="6">
        <v>213.4</v>
      </c>
      <c r="K22" s="6">
        <v>23.5</v>
      </c>
      <c r="L22" s="6">
        <v>0</v>
      </c>
      <c r="M22" s="6">
        <f t="shared" si="3"/>
        <v>236.1</v>
      </c>
      <c r="N22" s="6"/>
      <c r="O22" s="6">
        <v>212.6</v>
      </c>
      <c r="P22" s="6">
        <v>23.5</v>
      </c>
      <c r="Q22" s="6"/>
      <c r="R22" s="6">
        <f t="shared" si="4"/>
        <v>20.399999999999999</v>
      </c>
      <c r="S22" s="6"/>
      <c r="T22" s="6"/>
      <c r="U22" s="6">
        <v>20.399999999999999</v>
      </c>
      <c r="V22" s="6"/>
      <c r="W22" s="13"/>
    </row>
    <row r="23" spans="1:23" ht="30">
      <c r="A23" s="1" t="s">
        <v>13</v>
      </c>
      <c r="B23" s="2" t="s">
        <v>41</v>
      </c>
      <c r="C23" s="6">
        <f>C24+C29</f>
        <v>5500</v>
      </c>
      <c r="D23" s="6">
        <f t="shared" ref="D23:V24" si="10">D24</f>
        <v>0</v>
      </c>
      <c r="E23" s="6">
        <f t="shared" si="10"/>
        <v>0</v>
      </c>
      <c r="F23" s="6">
        <f t="shared" si="10"/>
        <v>3840</v>
      </c>
      <c r="G23" s="6">
        <f t="shared" si="10"/>
        <v>0</v>
      </c>
      <c r="H23" s="6">
        <f t="shared" si="6"/>
        <v>100</v>
      </c>
      <c r="I23" s="6">
        <f t="shared" si="10"/>
        <v>0</v>
      </c>
      <c r="J23" s="6">
        <f t="shared" si="10"/>
        <v>0</v>
      </c>
      <c r="K23" s="6">
        <f t="shared" si="10"/>
        <v>100</v>
      </c>
      <c r="L23" s="6">
        <f t="shared" si="10"/>
        <v>0</v>
      </c>
      <c r="M23" s="6">
        <v>100</v>
      </c>
      <c r="N23" s="6">
        <f t="shared" si="10"/>
        <v>0</v>
      </c>
      <c r="O23" s="6">
        <f t="shared" si="10"/>
        <v>0</v>
      </c>
      <c r="P23" s="6">
        <v>100</v>
      </c>
      <c r="Q23" s="6">
        <f t="shared" si="10"/>
        <v>0</v>
      </c>
      <c r="R23" s="6">
        <f t="shared" si="4"/>
        <v>100</v>
      </c>
      <c r="S23" s="6">
        <f t="shared" si="10"/>
        <v>0</v>
      </c>
      <c r="T23" s="6">
        <f t="shared" si="10"/>
        <v>0</v>
      </c>
      <c r="U23" s="6">
        <f t="shared" si="10"/>
        <v>100</v>
      </c>
      <c r="V23" s="6">
        <f t="shared" si="10"/>
        <v>0</v>
      </c>
      <c r="W23" s="13"/>
    </row>
    <row r="24" spans="1:23" ht="45">
      <c r="A24" s="1" t="s">
        <v>15</v>
      </c>
      <c r="B24" s="2" t="s">
        <v>42</v>
      </c>
      <c r="C24" s="6">
        <f>C25+C26+C27+C28</f>
        <v>3840</v>
      </c>
      <c r="D24" s="6">
        <f t="shared" ref="D24:V24" si="11">D25+D26+D27+D28</f>
        <v>0</v>
      </c>
      <c r="E24" s="6">
        <f t="shared" si="11"/>
        <v>0</v>
      </c>
      <c r="F24" s="6">
        <f>F25+F26+F27+F28</f>
        <v>3840</v>
      </c>
      <c r="G24" s="6">
        <f t="shared" si="11"/>
        <v>0</v>
      </c>
      <c r="H24" s="6">
        <f t="shared" si="6"/>
        <v>100</v>
      </c>
      <c r="I24" s="6">
        <f t="shared" si="11"/>
        <v>0</v>
      </c>
      <c r="J24" s="6">
        <f t="shared" si="11"/>
        <v>0</v>
      </c>
      <c r="K24" s="6">
        <f t="shared" si="11"/>
        <v>100</v>
      </c>
      <c r="L24" s="6">
        <f t="shared" si="11"/>
        <v>0</v>
      </c>
      <c r="M24" s="6">
        <v>100</v>
      </c>
      <c r="N24" s="6">
        <f t="shared" si="10"/>
        <v>0</v>
      </c>
      <c r="O24" s="6">
        <f t="shared" si="10"/>
        <v>0</v>
      </c>
      <c r="P24" s="6">
        <v>100</v>
      </c>
      <c r="Q24" s="6">
        <f>Q25</f>
        <v>0</v>
      </c>
      <c r="R24" s="6">
        <v>100</v>
      </c>
      <c r="S24" s="6">
        <f t="shared" si="11"/>
        <v>0</v>
      </c>
      <c r="T24" s="6">
        <f t="shared" si="11"/>
        <v>0</v>
      </c>
      <c r="U24" s="6">
        <v>100</v>
      </c>
      <c r="V24" s="6">
        <f t="shared" si="11"/>
        <v>0</v>
      </c>
      <c r="W24" s="13"/>
    </row>
    <row r="25" spans="1:23" ht="151.5" customHeight="1">
      <c r="A25" s="1" t="s">
        <v>23</v>
      </c>
      <c r="B25" s="2" t="s">
        <v>50</v>
      </c>
      <c r="C25" s="6">
        <f>D25+E25+F25+G25</f>
        <v>460</v>
      </c>
      <c r="D25" s="6">
        <v>0</v>
      </c>
      <c r="E25" s="6">
        <v>0</v>
      </c>
      <c r="F25" s="6">
        <v>460</v>
      </c>
      <c r="G25" s="6">
        <v>0</v>
      </c>
      <c r="H25" s="6">
        <f t="shared" si="6"/>
        <v>0</v>
      </c>
      <c r="I25" s="6">
        <v>0</v>
      </c>
      <c r="J25" s="6">
        <v>0</v>
      </c>
      <c r="K25" s="6">
        <v>0</v>
      </c>
      <c r="L25" s="6">
        <v>0</v>
      </c>
      <c r="M25" s="6">
        <f>SUM(N25:Q25)</f>
        <v>0</v>
      </c>
      <c r="N25" s="6">
        <v>0</v>
      </c>
      <c r="O25" s="6">
        <v>0</v>
      </c>
      <c r="P25" s="6">
        <v>0</v>
      </c>
      <c r="Q25" s="6">
        <v>0</v>
      </c>
      <c r="R25" s="6">
        <f t="shared" si="4"/>
        <v>0</v>
      </c>
      <c r="S25" s="6">
        <v>0</v>
      </c>
      <c r="T25" s="6">
        <v>0</v>
      </c>
      <c r="U25" s="6">
        <v>0</v>
      </c>
      <c r="V25" s="6">
        <v>0</v>
      </c>
      <c r="W25" s="13"/>
    </row>
    <row r="26" spans="1:23" ht="75" customHeight="1">
      <c r="A26" s="1" t="s">
        <v>24</v>
      </c>
      <c r="B26" s="2" t="s">
        <v>43</v>
      </c>
      <c r="C26" s="6">
        <f>D26+E26+F26+G26</f>
        <v>2400</v>
      </c>
      <c r="D26" s="6">
        <v>0</v>
      </c>
      <c r="E26" s="6">
        <v>0</v>
      </c>
      <c r="F26" s="6">
        <v>2400</v>
      </c>
      <c r="G26" s="6">
        <v>0</v>
      </c>
      <c r="H26" s="6">
        <f t="shared" si="6"/>
        <v>0</v>
      </c>
      <c r="I26" s="6">
        <v>0</v>
      </c>
      <c r="J26" s="6">
        <v>0</v>
      </c>
      <c r="K26" s="6">
        <v>0</v>
      </c>
      <c r="L26" s="6">
        <v>0</v>
      </c>
      <c r="M26" s="6">
        <f t="shared" si="3"/>
        <v>0</v>
      </c>
      <c r="N26" s="6">
        <v>0</v>
      </c>
      <c r="O26" s="6">
        <v>0</v>
      </c>
      <c r="P26" s="6">
        <v>0</v>
      </c>
      <c r="Q26" s="6">
        <v>0</v>
      </c>
      <c r="R26" s="6">
        <f t="shared" si="4"/>
        <v>0</v>
      </c>
      <c r="S26" s="6">
        <v>0</v>
      </c>
      <c r="T26" s="6">
        <v>0</v>
      </c>
      <c r="U26" s="6">
        <v>0</v>
      </c>
      <c r="V26" s="6">
        <v>0</v>
      </c>
      <c r="W26" s="13"/>
    </row>
    <row r="27" spans="1:23" ht="106.5" customHeight="1">
      <c r="A27" s="1" t="s">
        <v>44</v>
      </c>
      <c r="B27" s="2" t="s">
        <v>56</v>
      </c>
      <c r="C27" s="6">
        <f t="shared" ref="C27:C28" si="12">D27+E27+F27+G27</f>
        <v>240</v>
      </c>
      <c r="D27" s="6">
        <v>0</v>
      </c>
      <c r="E27" s="6">
        <v>0</v>
      </c>
      <c r="F27" s="6">
        <v>240</v>
      </c>
      <c r="G27" s="6">
        <v>0</v>
      </c>
      <c r="H27" s="6">
        <f t="shared" si="6"/>
        <v>0</v>
      </c>
      <c r="I27" s="6">
        <v>0</v>
      </c>
      <c r="J27" s="6">
        <v>0</v>
      </c>
      <c r="K27" s="6">
        <v>0</v>
      </c>
      <c r="L27" s="6">
        <v>0</v>
      </c>
      <c r="M27" s="6">
        <f t="shared" si="3"/>
        <v>0</v>
      </c>
      <c r="N27" s="6">
        <v>0</v>
      </c>
      <c r="O27" s="6">
        <v>0</v>
      </c>
      <c r="P27" s="6">
        <v>0</v>
      </c>
      <c r="Q27" s="6">
        <v>0</v>
      </c>
      <c r="R27" s="6">
        <f t="shared" si="4"/>
        <v>0</v>
      </c>
      <c r="S27" s="6">
        <v>0</v>
      </c>
      <c r="T27" s="6">
        <v>0</v>
      </c>
      <c r="U27" s="6">
        <v>0</v>
      </c>
      <c r="V27" s="6">
        <v>0</v>
      </c>
      <c r="W27" s="13"/>
    </row>
    <row r="28" spans="1:23" ht="30">
      <c r="A28" s="1" t="s">
        <v>45</v>
      </c>
      <c r="B28" s="2" t="s">
        <v>52</v>
      </c>
      <c r="C28" s="6">
        <f t="shared" si="12"/>
        <v>740</v>
      </c>
      <c r="D28" s="6">
        <v>0</v>
      </c>
      <c r="E28" s="6">
        <v>0</v>
      </c>
      <c r="F28" s="6">
        <v>740</v>
      </c>
      <c r="G28" s="6">
        <v>0</v>
      </c>
      <c r="H28" s="6">
        <f t="shared" si="6"/>
        <v>100</v>
      </c>
      <c r="I28" s="6">
        <v>0</v>
      </c>
      <c r="J28" s="6">
        <v>0</v>
      </c>
      <c r="K28" s="6">
        <v>100</v>
      </c>
      <c r="L28" s="6">
        <v>0</v>
      </c>
      <c r="M28" s="6">
        <f t="shared" si="3"/>
        <v>0</v>
      </c>
      <c r="N28" s="6">
        <v>0</v>
      </c>
      <c r="O28" s="6">
        <v>0</v>
      </c>
      <c r="P28" s="6">
        <v>0</v>
      </c>
      <c r="Q28" s="6">
        <v>0</v>
      </c>
      <c r="R28" s="6">
        <f t="shared" si="4"/>
        <v>0</v>
      </c>
      <c r="S28" s="6">
        <v>0</v>
      </c>
      <c r="T28" s="6">
        <v>0</v>
      </c>
      <c r="U28" s="6">
        <v>0</v>
      </c>
      <c r="V28" s="6">
        <v>0</v>
      </c>
      <c r="W28" s="13"/>
    </row>
    <row r="29" spans="1:23" ht="90.75" customHeight="1">
      <c r="A29" s="1" t="s">
        <v>16</v>
      </c>
      <c r="B29" s="2" t="s">
        <v>57</v>
      </c>
      <c r="C29" s="6">
        <f>C30+C31+C32+C33</f>
        <v>1660</v>
      </c>
      <c r="D29" s="6">
        <f t="shared" ref="D29:V29" si="13">D30+D31+D32+D33</f>
        <v>0</v>
      </c>
      <c r="E29" s="6">
        <f t="shared" si="13"/>
        <v>0</v>
      </c>
      <c r="F29" s="6">
        <f>F30+F31+F32+F33</f>
        <v>1660</v>
      </c>
      <c r="G29" s="6">
        <f t="shared" si="13"/>
        <v>0</v>
      </c>
      <c r="H29" s="6">
        <f t="shared" si="6"/>
        <v>0</v>
      </c>
      <c r="I29" s="6">
        <f t="shared" si="13"/>
        <v>0</v>
      </c>
      <c r="J29" s="6">
        <f t="shared" si="13"/>
        <v>0</v>
      </c>
      <c r="K29" s="6">
        <f t="shared" si="13"/>
        <v>0</v>
      </c>
      <c r="L29" s="6">
        <f t="shared" si="13"/>
        <v>0</v>
      </c>
      <c r="M29" s="6">
        <f t="shared" si="3"/>
        <v>0</v>
      </c>
      <c r="N29" s="6">
        <f t="shared" si="13"/>
        <v>0</v>
      </c>
      <c r="O29" s="6">
        <f t="shared" si="13"/>
        <v>0</v>
      </c>
      <c r="P29" s="6">
        <f t="shared" si="13"/>
        <v>0</v>
      </c>
      <c r="Q29" s="6">
        <f t="shared" si="13"/>
        <v>0</v>
      </c>
      <c r="R29" s="6">
        <f t="shared" si="4"/>
        <v>0</v>
      </c>
      <c r="S29" s="6">
        <f t="shared" si="13"/>
        <v>0</v>
      </c>
      <c r="T29" s="6">
        <f t="shared" si="13"/>
        <v>0</v>
      </c>
      <c r="U29" s="6">
        <f t="shared" si="13"/>
        <v>0</v>
      </c>
      <c r="V29" s="6">
        <f t="shared" si="13"/>
        <v>0</v>
      </c>
      <c r="W29" s="13"/>
    </row>
    <row r="30" spans="1:23" ht="105" customHeight="1">
      <c r="A30" s="1" t="s">
        <v>25</v>
      </c>
      <c r="B30" s="2" t="s">
        <v>58</v>
      </c>
      <c r="C30" s="6">
        <f>D30+E30+F30+G30</f>
        <v>780</v>
      </c>
      <c r="D30" s="6">
        <v>0</v>
      </c>
      <c r="E30" s="6">
        <v>0</v>
      </c>
      <c r="F30" s="6">
        <v>780</v>
      </c>
      <c r="G30" s="6">
        <v>0</v>
      </c>
      <c r="H30" s="6">
        <f t="shared" si="6"/>
        <v>0</v>
      </c>
      <c r="I30" s="6">
        <v>0</v>
      </c>
      <c r="J30" s="6">
        <v>0</v>
      </c>
      <c r="K30" s="6">
        <v>0</v>
      </c>
      <c r="L30" s="6">
        <v>0</v>
      </c>
      <c r="M30" s="6">
        <f t="shared" si="3"/>
        <v>0</v>
      </c>
      <c r="N30" s="6">
        <v>0</v>
      </c>
      <c r="O30" s="6">
        <v>0</v>
      </c>
      <c r="P30" s="6">
        <v>0</v>
      </c>
      <c r="Q30" s="6">
        <v>0</v>
      </c>
      <c r="R30" s="6">
        <f t="shared" si="4"/>
        <v>0</v>
      </c>
      <c r="S30" s="6">
        <v>0</v>
      </c>
      <c r="T30" s="6">
        <v>0</v>
      </c>
      <c r="U30" s="6">
        <v>0</v>
      </c>
      <c r="V30" s="6">
        <v>0</v>
      </c>
      <c r="W30" s="13"/>
    </row>
    <row r="31" spans="1:23" ht="108" customHeight="1">
      <c r="A31" s="1" t="s">
        <v>26</v>
      </c>
      <c r="B31" s="2" t="s">
        <v>59</v>
      </c>
      <c r="C31" s="6">
        <f>D31+E31+F31+G31</f>
        <v>240</v>
      </c>
      <c r="D31" s="6">
        <v>0</v>
      </c>
      <c r="E31" s="6">
        <v>0</v>
      </c>
      <c r="F31" s="6">
        <v>240</v>
      </c>
      <c r="G31" s="6">
        <v>0</v>
      </c>
      <c r="H31" s="6">
        <f t="shared" si="6"/>
        <v>0</v>
      </c>
      <c r="I31" s="6">
        <v>0</v>
      </c>
      <c r="J31" s="6">
        <v>0</v>
      </c>
      <c r="K31" s="6">
        <v>0</v>
      </c>
      <c r="L31" s="6">
        <v>0</v>
      </c>
      <c r="M31" s="6">
        <f t="shared" si="3"/>
        <v>0</v>
      </c>
      <c r="N31" s="6">
        <v>0</v>
      </c>
      <c r="O31" s="6">
        <v>0</v>
      </c>
      <c r="P31" s="6">
        <v>0</v>
      </c>
      <c r="Q31" s="6">
        <v>0</v>
      </c>
      <c r="R31" s="6">
        <f t="shared" si="4"/>
        <v>0</v>
      </c>
      <c r="S31" s="6">
        <v>0</v>
      </c>
      <c r="T31" s="6">
        <v>0</v>
      </c>
      <c r="U31" s="6">
        <v>0</v>
      </c>
      <c r="V31" s="6">
        <v>0</v>
      </c>
      <c r="W31" s="13"/>
    </row>
    <row r="32" spans="1:23" ht="106.5" customHeight="1">
      <c r="A32" s="1" t="s">
        <v>46</v>
      </c>
      <c r="B32" s="2" t="s">
        <v>48</v>
      </c>
      <c r="C32" s="6">
        <f>D32+E32+F32+G32</f>
        <v>600</v>
      </c>
      <c r="D32" s="6">
        <v>0</v>
      </c>
      <c r="E32" s="6">
        <v>0</v>
      </c>
      <c r="F32" s="6">
        <v>600</v>
      </c>
      <c r="G32" s="6">
        <v>0</v>
      </c>
      <c r="H32" s="6">
        <f t="shared" si="6"/>
        <v>0</v>
      </c>
      <c r="I32" s="6">
        <v>0</v>
      </c>
      <c r="J32" s="6">
        <v>0</v>
      </c>
      <c r="K32" s="6">
        <v>0</v>
      </c>
      <c r="L32" s="6">
        <v>0</v>
      </c>
      <c r="M32" s="6">
        <f t="shared" si="3"/>
        <v>0</v>
      </c>
      <c r="N32" s="6">
        <v>0</v>
      </c>
      <c r="O32" s="6">
        <v>0</v>
      </c>
      <c r="P32" s="6">
        <v>0</v>
      </c>
      <c r="Q32" s="6">
        <v>0</v>
      </c>
      <c r="R32" s="6">
        <f t="shared" si="4"/>
        <v>0</v>
      </c>
      <c r="S32" s="6">
        <v>0</v>
      </c>
      <c r="T32" s="6">
        <v>0</v>
      </c>
      <c r="U32" s="6">
        <v>0</v>
      </c>
      <c r="V32" s="6">
        <v>0</v>
      </c>
      <c r="W32" s="13"/>
    </row>
    <row r="33" spans="1:23" ht="124.5" customHeight="1">
      <c r="A33" s="1" t="s">
        <v>47</v>
      </c>
      <c r="B33" s="3" t="s">
        <v>60</v>
      </c>
      <c r="C33" s="6">
        <f>D33+E33+F33+G33</f>
        <v>40</v>
      </c>
      <c r="D33" s="6">
        <v>0</v>
      </c>
      <c r="E33" s="6">
        <v>0</v>
      </c>
      <c r="F33" s="6">
        <v>40</v>
      </c>
      <c r="G33" s="6">
        <v>0</v>
      </c>
      <c r="H33" s="6">
        <f t="shared" si="6"/>
        <v>0</v>
      </c>
      <c r="I33" s="6"/>
      <c r="J33" s="6"/>
      <c r="K33" s="6"/>
      <c r="L33" s="6"/>
      <c r="M33" s="6">
        <f t="shared" si="3"/>
        <v>0</v>
      </c>
      <c r="N33" s="6">
        <v>0</v>
      </c>
      <c r="O33" s="6">
        <v>0</v>
      </c>
      <c r="P33" s="6">
        <v>0</v>
      </c>
      <c r="Q33" s="6">
        <v>0</v>
      </c>
      <c r="R33" s="6">
        <f t="shared" si="4"/>
        <v>0</v>
      </c>
      <c r="S33" s="6">
        <v>0</v>
      </c>
      <c r="T33" s="6">
        <v>0</v>
      </c>
      <c r="U33" s="6">
        <v>0</v>
      </c>
      <c r="V33" s="6">
        <v>0</v>
      </c>
      <c r="W33" s="13"/>
    </row>
    <row r="34" spans="1:23">
      <c r="A34" s="24"/>
      <c r="B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>
        <f t="shared" si="3"/>
        <v>0</v>
      </c>
      <c r="N34" s="6"/>
      <c r="O34" s="6"/>
      <c r="P34" s="6"/>
      <c r="Q34" s="6"/>
      <c r="R34" s="6">
        <f t="shared" si="4"/>
        <v>0</v>
      </c>
      <c r="S34" s="6"/>
      <c r="T34" s="6"/>
      <c r="U34" s="6"/>
      <c r="V34" s="6"/>
      <c r="W34" s="13"/>
    </row>
    <row r="35" spans="1:23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12"/>
    </row>
    <row r="36" spans="1:2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2"/>
    </row>
    <row r="37" spans="1:23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>
      <c r="B38" s="4" t="s">
        <v>62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 t="s">
        <v>63</v>
      </c>
      <c r="O38" s="4"/>
      <c r="P38" s="4"/>
      <c r="Q38" s="4"/>
      <c r="R38" s="4"/>
      <c r="S38" s="4"/>
      <c r="T38" s="4"/>
      <c r="U38" s="4"/>
      <c r="V38" s="4"/>
      <c r="W38" s="12"/>
    </row>
    <row r="39" spans="1:23">
      <c r="A39" s="14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15"/>
      <c r="Q39" s="15"/>
      <c r="R39" s="15"/>
      <c r="S39" s="15"/>
      <c r="T39" s="15"/>
      <c r="U39" s="15"/>
      <c r="V39" s="15"/>
      <c r="W39" s="15"/>
    </row>
    <row r="40" spans="1:23" s="9" customFormat="1" ht="15">
      <c r="A40" s="16"/>
      <c r="B40" s="17"/>
      <c r="C40" s="17"/>
      <c r="D40" s="17"/>
      <c r="E40" s="18"/>
      <c r="F40" s="18"/>
      <c r="G40" s="18"/>
      <c r="H40" s="18"/>
      <c r="I40" s="19"/>
      <c r="J40" s="19"/>
      <c r="K40" s="19"/>
      <c r="L40" s="19"/>
      <c r="M40" s="19"/>
      <c r="N40" s="19"/>
      <c r="O40" s="19"/>
      <c r="P40" s="15"/>
      <c r="Q40" s="15"/>
      <c r="R40" s="20"/>
      <c r="S40" s="15"/>
      <c r="T40" s="15"/>
      <c r="U40" s="15"/>
      <c r="V40" s="15"/>
      <c r="W40" s="15"/>
    </row>
    <row r="41" spans="1:23" s="9" customFormat="1" ht="15">
      <c r="A41" s="14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15"/>
      <c r="Q41" s="15"/>
      <c r="R41" s="15"/>
      <c r="S41" s="15"/>
      <c r="T41" s="15"/>
      <c r="U41" s="15"/>
      <c r="V41" s="15"/>
      <c r="W41" s="15"/>
    </row>
    <row r="42" spans="1:23" s="9" customFormat="1" ht="15">
      <c r="A42" s="14"/>
      <c r="B42" s="21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s="9" customFormat="1" ht="15">
      <c r="A43" s="1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5"/>
      <c r="Q43" s="15"/>
      <c r="R43" s="15"/>
      <c r="S43" s="15"/>
      <c r="T43" s="15"/>
      <c r="U43" s="15"/>
      <c r="V43" s="15"/>
      <c r="W43" s="15"/>
    </row>
    <row r="44" spans="1:23" s="9" customForma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12"/>
    </row>
    <row r="45" spans="1:23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12"/>
    </row>
  </sheetData>
  <mergeCells count="28">
    <mergeCell ref="B39:O39"/>
    <mergeCell ref="B41:O41"/>
    <mergeCell ref="B43:O43"/>
    <mergeCell ref="R9:V9"/>
    <mergeCell ref="R10:R11"/>
    <mergeCell ref="S10:V10"/>
    <mergeCell ref="B8:B11"/>
    <mergeCell ref="C8:V8"/>
    <mergeCell ref="A37:W37"/>
    <mergeCell ref="C9:G9"/>
    <mergeCell ref="H9:L9"/>
    <mergeCell ref="A36:V36"/>
    <mergeCell ref="U1:V1"/>
    <mergeCell ref="A2:V2"/>
    <mergeCell ref="A3:V3"/>
    <mergeCell ref="A4:V4"/>
    <mergeCell ref="A34:B34"/>
    <mergeCell ref="M9:Q9"/>
    <mergeCell ref="M10:M11"/>
    <mergeCell ref="N10:Q10"/>
    <mergeCell ref="A6:W6"/>
    <mergeCell ref="A5:W5"/>
    <mergeCell ref="W8:W11"/>
    <mergeCell ref="A8:A11"/>
    <mergeCell ref="C10:C11"/>
    <mergeCell ref="D10:G10"/>
    <mergeCell ref="H10:H11"/>
    <mergeCell ref="I10:L10"/>
  </mergeCells>
  <pageMargins left="0.31496062992125984" right="0.19685039370078741" top="0.35433070866141736" bottom="0.35433070866141736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13</vt:lpstr>
      <vt:lpstr>'таблица 13'!Область_печати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1</cp:lastModifiedBy>
  <cp:lastPrinted>2016-06-02T07:09:39Z</cp:lastPrinted>
  <dcterms:created xsi:type="dcterms:W3CDTF">2014-03-28T09:56:55Z</dcterms:created>
  <dcterms:modified xsi:type="dcterms:W3CDTF">2016-06-02T07:10:06Z</dcterms:modified>
</cp:coreProperties>
</file>